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C9F644A4-BCC3-4048-AE1A-7575845C4B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5.1. Đất ở tại nông thôn" sheetId="16" r:id="rId1"/>
    <sheet name="15.2. Đất TMDV tại nông thôn" sheetId="14" r:id="rId2"/>
    <sheet name="15.3. Đất SXPNN tại nông thôn" sheetId="18" r:id="rId3"/>
    <sheet name="15.4. Đất NN" sheetId="15" r:id="rId4"/>
  </sheets>
  <externalReferences>
    <externalReference r:id="rId5"/>
  </externalReferences>
  <definedNames>
    <definedName name="_xlnm.Print_Titles" localSheetId="0">'15.1. Đất ở tại nông thôn'!$7:$8</definedName>
    <definedName name="_xlnm.Print_Titles" localSheetId="1">'15.2. Đất TMDV tại nông thôn'!$7:$8</definedName>
    <definedName name="_xlnm.Print_Titles" localSheetId="2">'15.3. Đất SXPNN tại nông thôn'!$7:$8</definedName>
    <definedName name="_xlnm.Print_Area" localSheetId="0">'15.1. Đất ở tại nông thôn'!$A$1:$H$20</definedName>
    <definedName name="_xlnm.Print_Area" localSheetId="1">'15.2. Đất TMDV tại nông thôn'!$A$1:$H$20</definedName>
    <definedName name="_xlnm.Print_Area" localSheetId="2">'15.3. Đất SXPNN tại nông thôn'!$A$1:$H$20</definedName>
    <definedName name="_xlnm.Print_Area" localSheetId="3">'15.4.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8" l="1"/>
  <c r="E20" i="14"/>
  <c r="E17" i="16"/>
  <c r="H17" i="16" s="1"/>
  <c r="H17" i="18" s="1"/>
  <c r="E16" i="16"/>
  <c r="F16" i="16" s="1"/>
  <c r="F16" i="18" s="1"/>
  <c r="E15" i="16"/>
  <c r="F15" i="16" s="1"/>
  <c r="F15" i="14" s="1"/>
  <c r="E14" i="16"/>
  <c r="H14" i="16" s="1"/>
  <c r="H14" i="18" s="1"/>
  <c r="E13" i="16"/>
  <c r="F13" i="16" s="1"/>
  <c r="F13" i="18" s="1"/>
  <c r="E12" i="16"/>
  <c r="H12" i="16" s="1"/>
  <c r="H12" i="14" s="1"/>
  <c r="E10" i="16"/>
  <c r="H10" i="16" s="1"/>
  <c r="H10" i="18" s="1"/>
  <c r="E13" i="14" l="1"/>
  <c r="F13" i="14"/>
  <c r="E12" i="18"/>
  <c r="E16" i="14"/>
  <c r="E15" i="18"/>
  <c r="H15" i="16"/>
  <c r="F15" i="18"/>
  <c r="E16" i="18"/>
  <c r="F16" i="14"/>
  <c r="H10" i="14"/>
  <c r="H14" i="14"/>
  <c r="H17" i="14"/>
  <c r="F10" i="16"/>
  <c r="E14" i="14"/>
  <c r="E17" i="14"/>
  <c r="G10" i="16"/>
  <c r="G13" i="16"/>
  <c r="E12" i="14"/>
  <c r="E15" i="14"/>
  <c r="E10" i="18"/>
  <c r="E14" i="18"/>
  <c r="E17" i="18"/>
  <c r="F17" i="16"/>
  <c r="H12" i="18"/>
  <c r="E10" i="14"/>
  <c r="E13" i="18"/>
  <c r="G15" i="16"/>
  <c r="G16" i="16"/>
  <c r="H13" i="16"/>
  <c r="H16" i="16"/>
  <c r="F14" i="16"/>
  <c r="G17" i="16"/>
  <c r="G14" i="16"/>
  <c r="F12" i="16"/>
  <c r="G12" i="16"/>
  <c r="H15" i="14" l="1"/>
  <c r="H15" i="18"/>
  <c r="H16" i="18"/>
  <c r="H16" i="14"/>
  <c r="G10" i="18"/>
  <c r="G10" i="14"/>
  <c r="H13" i="14"/>
  <c r="H13" i="18"/>
  <c r="G16" i="14"/>
  <c r="G16" i="18"/>
  <c r="F10" i="18"/>
  <c r="F10" i="14"/>
  <c r="G12" i="18"/>
  <c r="G12" i="14"/>
  <c r="F17" i="18"/>
  <c r="F17" i="14"/>
  <c r="G14" i="18"/>
  <c r="G14" i="14"/>
  <c r="F14" i="18"/>
  <c r="F14" i="14"/>
  <c r="G13" i="18"/>
  <c r="G13" i="14"/>
  <c r="G15" i="14"/>
  <c r="G15" i="18"/>
  <c r="F12" i="14"/>
  <c r="F12" i="18"/>
  <c r="G17" i="18"/>
  <c r="G17" i="14"/>
  <c r="B44" i="15"/>
  <c r="B37" i="15"/>
  <c r="B29" i="15"/>
  <c r="A13" i="18"/>
  <c r="A14" i="18" s="1"/>
  <c r="A15" i="18" s="1"/>
  <c r="A16" i="18" s="1"/>
  <c r="A17" i="18" s="1"/>
  <c r="A13" i="14"/>
  <c r="A14" i="14" s="1"/>
  <c r="A15" i="14" s="1"/>
  <c r="A16" i="14" s="1"/>
  <c r="A17" i="14" s="1"/>
  <c r="A13" i="16" l="1"/>
  <c r="A14" i="16" s="1"/>
  <c r="A15" i="16" s="1"/>
  <c r="A16" i="16" s="1"/>
  <c r="A17" i="16" s="1"/>
  <c r="B43" i="15" l="1"/>
  <c r="B42" i="15"/>
  <c r="A42" i="15"/>
  <c r="A43" i="15" s="1"/>
  <c r="A44" i="15" s="1"/>
  <c r="B36" i="15"/>
  <c r="B35" i="15"/>
  <c r="A35" i="15"/>
  <c r="A36" i="15" s="1"/>
  <c r="A37" i="15" s="1"/>
  <c r="B28" i="15"/>
  <c r="B27" i="15"/>
  <c r="A27" i="15"/>
  <c r="A28" i="15" s="1"/>
  <c r="A29" i="15" s="1"/>
  <c r="A19" i="15"/>
  <c r="A20" i="15" s="1"/>
  <c r="A21" i="15" s="1"/>
  <c r="A11" i="15"/>
  <c r="A12" i="15" s="1"/>
  <c r="A13" i="15" s="1"/>
</calcChain>
</file>

<file path=xl/sharedStrings.xml><?xml version="1.0" encoding="utf-8"?>
<sst xmlns="http://schemas.openxmlformats.org/spreadsheetml/2006/main" count="177" uniqueCount="57">
  <si>
    <t>I</t>
  </si>
  <si>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</si>
  <si>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</si>
  <si>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</si>
  <si>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</si>
  <si>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</si>
  <si>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</si>
  <si>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</si>
  <si>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</si>
  <si>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</si>
  <si>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</si>
  <si>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</si>
  <si>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</si>
  <si>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</si>
  <si>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</si>
  <si>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</si>
  <si>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</si>
  <si>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</si>
  <si>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</si>
  <si>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</si>
  <si>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</si>
  <si>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</si>
  <si>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</si>
  <si>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</si>
  <si>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</si>
  <si>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</si>
  <si>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</si>
  <si>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II</t>
  </si>
  <si>
    <t>15. Xã Thiện Long</t>
  </si>
  <si>
    <t>Xã Hoà Bình cũ</t>
  </si>
  <si>
    <t>Đường tỉnh 227</t>
  </si>
  <si>
    <t>Km3+500 đường tỉnh 227 - Đường rẽ đi Bản Duộc</t>
  </si>
  <si>
    <t>Đường rẽ đi xã Tân Hoà cũ</t>
  </si>
  <si>
    <t>Xã Thiện Long cũ</t>
  </si>
  <si>
    <t>Trường mầm non Thiện Long</t>
  </si>
  <si>
    <t>UBND xã Thiện Long</t>
  </si>
  <si>
    <t>Cầu Khuổi Tan</t>
  </si>
  <si>
    <t>NVH thôn Khuổi Nhuần</t>
  </si>
  <si>
    <t>Đường tỉnh 227 qua Tồng Nộc</t>
  </si>
  <si>
    <t>Từ Lò Luông (Km 19+500)</t>
  </si>
  <si>
    <t>Dốc Kéo Điểm</t>
  </si>
  <si>
    <t>Từ Chân Dốc Kéo Điểm</t>
  </si>
  <si>
    <t>Hết địa phận Xã Thiện Long cũ</t>
  </si>
  <si>
    <t>Đường huyện 66 đoạn qua địa phận Xã Thiện Long cũ Đoạn 1</t>
  </si>
  <si>
    <t>Địa phận Xã Thiện Long (Thuộc thôn Khuổi Kiếc)</t>
  </si>
  <si>
    <t>Ngã 3 giao với đường tỉnh 227</t>
  </si>
  <si>
    <t>Đường huyện 66 đoạn qua địa phận Xã Thiện Long cũ Đoạn 2</t>
  </si>
  <si>
    <t>Ngã 3 giao với đường tỉnh 227 (Thôn Bắc Hóa)</t>
  </si>
  <si>
    <t>Hết ranh giới Xã Thiện Long cũ (Thôn Khuổi Hẩu)</t>
  </si>
  <si>
    <t>Xã Tân Hoà cũ</t>
  </si>
  <si>
    <t>BẢNG 15.1: BẢNG GIÁ ĐẤT Ở TẠI NÔNG THÔN</t>
  </si>
  <si>
    <t>Xã Hoà Bình, xã Thiện Long, xã Tân Hoà cũ</t>
  </si>
  <si>
    <t>BẢNG 15.2: BẢNG GIÁ ĐẤT THƯƠNG MẠI, DỊCH VỤ TẠI NÔNG THÔN</t>
  </si>
  <si>
    <t>Giá đất thương mại, dịch vụ</t>
  </si>
  <si>
    <t>Giá đất cơ sở sản xuất phi nông nghiệp</t>
  </si>
  <si>
    <t>BẢNG 15.3: BẢNG GIÁ ĐẤT CƠ SỞ SẢN XUẤT PHI NÔNG NGHIỆP TẠI NÔNG THÔN</t>
  </si>
  <si>
    <t>BẢNG 15.4: BẢNG GIÁ ĐẤT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</si>
</sst>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.5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4" fontId="2" fillId="0" borderId="8" xfId="1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B&#236;nh%20Gia%20-%20Kh&#225;nh%20x&#7917;%20l&#253;/nhap_lieu%20full%20x&#227;%20-%20huy&#7879;n%20B&#236;nh%20Gi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y ước chung"/>
      <sheetName val="Phân công"/>
      <sheetName val="Form"/>
      <sheetName val="ĐGxd"/>
      <sheetName val="Dulieu"/>
      <sheetName val="Thongtintdss"/>
      <sheetName val="Thông tin TĐĐG (TC)"/>
      <sheetName val="Sheet1"/>
      <sheetName val="Thông tin TĐSS (NN)"/>
      <sheetName val="Thông tin thửa đất định giá (NN"/>
      <sheetName val="Mẫu 1 (PPSS)"/>
      <sheetName val="Mẫu 2 (Bình quân)"/>
      <sheetName val="BG-ODT-1"/>
      <sheetName val="BG-ODT-2"/>
      <sheetName val="BG-ODT-3"/>
      <sheetName val="BG-ODT-4"/>
      <sheetName val="BG-ODT-5"/>
      <sheetName val="BG-ODT-6"/>
      <sheetName val="BG-ODT-7"/>
      <sheetName val="BG-ODT-8"/>
      <sheetName val="BG-ODT-9"/>
      <sheetName val="BG-ODT-10"/>
      <sheetName val="BG-ODT-11"/>
      <sheetName val="BG-ODT-12"/>
      <sheetName val="BG-ODT-13"/>
      <sheetName val="BG-ODT-14"/>
      <sheetName val="BG-ODT-15"/>
      <sheetName val="BG-ODT-16"/>
      <sheetName val="BG-ODT-17"/>
      <sheetName val="BG-ODT-18"/>
      <sheetName val="BG-ODT-19"/>
      <sheetName val="BG-ODT-20"/>
      <sheetName val="BG-ODT-21"/>
      <sheetName val="BG-ODT-22"/>
      <sheetName val="BG-ODT-23"/>
      <sheetName val="BG-ODT-24"/>
      <sheetName val="BG-ODT-25"/>
      <sheetName val="BG-ODT-26"/>
      <sheetName val="BG-ODT-27"/>
      <sheetName val="BG-ODT-28"/>
      <sheetName val="BG-ODT-29"/>
      <sheetName val="BG-ODT-30"/>
      <sheetName val="BG-ODT-31"/>
      <sheetName val="BG-ODT-32"/>
      <sheetName val="BG-ODT-33"/>
      <sheetName val="BG-ODT-34"/>
      <sheetName val="BG-ODT-35"/>
      <sheetName val="BG-ODT-36"/>
      <sheetName val="BG-ODT-37"/>
      <sheetName val="BG-ODT-38"/>
      <sheetName val="BG-ODT-39"/>
      <sheetName val="BG-ODT-40"/>
      <sheetName val="BG-ODT-41"/>
      <sheetName val="BG-ODT-42"/>
      <sheetName val="BG-ODT-43"/>
      <sheetName val="BG-ONT-1"/>
      <sheetName val="BG-ONT-2"/>
      <sheetName val="BG-ONT-3"/>
      <sheetName val="BG-ONT-4"/>
      <sheetName val="BG-ONT-5"/>
      <sheetName val="BG-ONT-6"/>
      <sheetName val="BG-ONT-7"/>
      <sheetName val="BG-ONT-34"/>
      <sheetName val="BG-ONT-43"/>
      <sheetName val="BG-ONT-44"/>
      <sheetName val="BG-ONT-8"/>
      <sheetName val="BG-ONT-9"/>
      <sheetName val="BG-ONT-10"/>
      <sheetName val="BG-ONT-11"/>
      <sheetName val="BG-ONT-12"/>
      <sheetName val="BG-ONT-13"/>
      <sheetName val="BG-ONT-14"/>
      <sheetName val="BG-ONT-15"/>
      <sheetName val="BG-ONT-16"/>
      <sheetName val="BG-ONT-17"/>
      <sheetName val="BG-ONT-18"/>
      <sheetName val="BG-ONT-42"/>
      <sheetName val="BG-ONT-19"/>
      <sheetName val="BG-ONT-20"/>
      <sheetName val="BG-ONT-21"/>
      <sheetName val="BG-ONT-22"/>
      <sheetName val="BG-ONT-23"/>
      <sheetName val="BG-ONT-24"/>
      <sheetName val="BG-ONT-25"/>
      <sheetName val="BG-ONT-BS-HP.01"/>
      <sheetName val="BG-ONT-BS-HP.02"/>
      <sheetName val="BG-ONT-BS-HP.03"/>
      <sheetName val="BG-ONT-30"/>
      <sheetName val="BG-ONT-31"/>
      <sheetName val="BG-ONT-32"/>
      <sheetName val="BG-ONT-33"/>
      <sheetName val="BG-ONT-41"/>
      <sheetName val="BG-ONT-40"/>
      <sheetName val="BG-ONT-38"/>
      <sheetName val="BG-ONT-39"/>
      <sheetName val="BG-ONT-BS-TH.01"/>
      <sheetName val="BG-ONT-BS-TH.02"/>
      <sheetName val="BG-ONT-26"/>
      <sheetName val="BG-ONT-27"/>
      <sheetName val="BG-ONT-28"/>
      <sheetName val="BG-ONT-29"/>
      <sheetName val="BG-ONT-35"/>
      <sheetName val="BG-ONT-BS-TT.01"/>
      <sheetName val="BG-ONT-BS-TT.02"/>
      <sheetName val="BG-ONT-BS-TT.03"/>
      <sheetName val="BG-ONT-36"/>
      <sheetName val="BG-ONT-37"/>
      <sheetName val="BG-ONT-BS-TL.01"/>
      <sheetName val="BG-ONT-BS-TL.02"/>
      <sheetName val="BG-ONT-BS-TL.03"/>
      <sheetName val="BG-ONT-BS-TL.04"/>
      <sheetName val="BG-ONT-BS-TL.05"/>
      <sheetName val="Sheet2"/>
      <sheetName val="Vị trí cụ thể 3"/>
      <sheetName val="3"/>
      <sheetName val="4"/>
      <sheetName val="5"/>
      <sheetName val="6"/>
      <sheetName val="7"/>
      <sheetName val="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91">
          <cell r="D91">
            <v>5200000</v>
          </cell>
        </row>
      </sheetData>
      <sheetData sheetId="13">
        <row r="91">
          <cell r="D91">
            <v>4900000</v>
          </cell>
        </row>
      </sheetData>
      <sheetData sheetId="14">
        <row r="91">
          <cell r="D91">
            <v>4300000</v>
          </cell>
        </row>
      </sheetData>
      <sheetData sheetId="15">
        <row r="91">
          <cell r="D91">
            <v>4300000</v>
          </cell>
        </row>
      </sheetData>
      <sheetData sheetId="16">
        <row r="91">
          <cell r="D91">
            <v>2700000</v>
          </cell>
        </row>
      </sheetData>
      <sheetData sheetId="17">
        <row r="91">
          <cell r="D91">
            <v>2600000</v>
          </cell>
        </row>
      </sheetData>
      <sheetData sheetId="18">
        <row r="91">
          <cell r="D91">
            <v>2500000</v>
          </cell>
        </row>
      </sheetData>
      <sheetData sheetId="19">
        <row r="91">
          <cell r="D91">
            <v>2400000</v>
          </cell>
        </row>
      </sheetData>
      <sheetData sheetId="20">
        <row r="91">
          <cell r="D91">
            <v>2400000</v>
          </cell>
        </row>
      </sheetData>
      <sheetData sheetId="21">
        <row r="91">
          <cell r="D91">
            <v>2000000</v>
          </cell>
        </row>
      </sheetData>
      <sheetData sheetId="22">
        <row r="91">
          <cell r="D91">
            <v>1700000</v>
          </cell>
        </row>
      </sheetData>
      <sheetData sheetId="23">
        <row r="91">
          <cell r="D91">
            <v>7000000</v>
          </cell>
        </row>
      </sheetData>
      <sheetData sheetId="24">
        <row r="91">
          <cell r="D91">
            <v>5200000</v>
          </cell>
        </row>
      </sheetData>
      <sheetData sheetId="25">
        <row r="91">
          <cell r="D91">
            <v>3100000</v>
          </cell>
        </row>
      </sheetData>
      <sheetData sheetId="26">
        <row r="91">
          <cell r="D91">
            <v>2000000</v>
          </cell>
        </row>
      </sheetData>
      <sheetData sheetId="27">
        <row r="91">
          <cell r="D91">
            <v>1400000</v>
          </cell>
        </row>
      </sheetData>
      <sheetData sheetId="28">
        <row r="91">
          <cell r="D91">
            <v>7000000</v>
          </cell>
        </row>
      </sheetData>
      <sheetData sheetId="29">
        <row r="91">
          <cell r="D91">
            <v>5100000</v>
          </cell>
        </row>
      </sheetData>
      <sheetData sheetId="30">
        <row r="91">
          <cell r="D91">
            <v>5100000</v>
          </cell>
        </row>
      </sheetData>
      <sheetData sheetId="31">
        <row r="91">
          <cell r="D91">
            <v>2100000</v>
          </cell>
        </row>
      </sheetData>
      <sheetData sheetId="32">
        <row r="91">
          <cell r="D91">
            <v>1600000</v>
          </cell>
        </row>
      </sheetData>
      <sheetData sheetId="33">
        <row r="91">
          <cell r="D91">
            <v>1000000</v>
          </cell>
        </row>
      </sheetData>
      <sheetData sheetId="34">
        <row r="91">
          <cell r="D91">
            <v>600000</v>
          </cell>
        </row>
      </sheetData>
      <sheetData sheetId="35"/>
      <sheetData sheetId="36">
        <row r="91">
          <cell r="D91">
            <v>3000000</v>
          </cell>
        </row>
      </sheetData>
      <sheetData sheetId="37">
        <row r="91">
          <cell r="D91">
            <v>2000000</v>
          </cell>
        </row>
      </sheetData>
      <sheetData sheetId="38">
        <row r="91">
          <cell r="D91">
            <v>3600000</v>
          </cell>
        </row>
      </sheetData>
      <sheetData sheetId="39">
        <row r="91">
          <cell r="D91">
            <v>5200000</v>
          </cell>
        </row>
      </sheetData>
      <sheetData sheetId="40">
        <row r="91">
          <cell r="D91">
            <v>1500000</v>
          </cell>
        </row>
      </sheetData>
      <sheetData sheetId="41">
        <row r="91">
          <cell r="D91">
            <v>1600000</v>
          </cell>
        </row>
      </sheetData>
      <sheetData sheetId="42">
        <row r="91">
          <cell r="D91">
            <v>1300000</v>
          </cell>
        </row>
      </sheetData>
      <sheetData sheetId="43">
        <row r="91">
          <cell r="D91">
            <v>1100000</v>
          </cell>
        </row>
      </sheetData>
      <sheetData sheetId="44">
        <row r="91">
          <cell r="D91">
            <v>1600000</v>
          </cell>
        </row>
      </sheetData>
      <sheetData sheetId="45">
        <row r="91">
          <cell r="D91">
            <v>1600000</v>
          </cell>
        </row>
      </sheetData>
      <sheetData sheetId="46">
        <row r="91">
          <cell r="D91">
            <v>1500000</v>
          </cell>
        </row>
      </sheetData>
      <sheetData sheetId="47">
        <row r="91">
          <cell r="D91">
            <v>1500000</v>
          </cell>
        </row>
      </sheetData>
      <sheetData sheetId="48">
        <row r="91">
          <cell r="D91">
            <v>1500000</v>
          </cell>
        </row>
      </sheetData>
      <sheetData sheetId="49">
        <row r="91">
          <cell r="D91">
            <v>1100000</v>
          </cell>
        </row>
      </sheetData>
      <sheetData sheetId="50">
        <row r="91">
          <cell r="D91">
            <v>1200000</v>
          </cell>
        </row>
      </sheetData>
      <sheetData sheetId="51">
        <row r="91">
          <cell r="D91">
            <v>1700000</v>
          </cell>
        </row>
      </sheetData>
      <sheetData sheetId="52">
        <row r="91">
          <cell r="D91">
            <v>4400000</v>
          </cell>
        </row>
      </sheetData>
      <sheetData sheetId="53">
        <row r="91">
          <cell r="D91">
            <v>2100000</v>
          </cell>
        </row>
      </sheetData>
      <sheetData sheetId="54">
        <row r="91">
          <cell r="D91">
            <v>500000</v>
          </cell>
        </row>
      </sheetData>
      <sheetData sheetId="55">
        <row r="91">
          <cell r="D91">
            <v>1800000</v>
          </cell>
        </row>
      </sheetData>
      <sheetData sheetId="56">
        <row r="91">
          <cell r="D91">
            <v>1700000</v>
          </cell>
        </row>
      </sheetData>
      <sheetData sheetId="57">
        <row r="91">
          <cell r="D91">
            <v>1700000</v>
          </cell>
        </row>
      </sheetData>
      <sheetData sheetId="58">
        <row r="91">
          <cell r="D91">
            <v>1400000</v>
          </cell>
        </row>
      </sheetData>
      <sheetData sheetId="59">
        <row r="91">
          <cell r="D91">
            <v>1700000</v>
          </cell>
        </row>
      </sheetData>
      <sheetData sheetId="60">
        <row r="91">
          <cell r="D91">
            <v>1300000</v>
          </cell>
        </row>
      </sheetData>
      <sheetData sheetId="61">
        <row r="91">
          <cell r="D91">
            <v>1000000</v>
          </cell>
        </row>
      </sheetData>
      <sheetData sheetId="62">
        <row r="91">
          <cell r="D91">
            <v>600000</v>
          </cell>
        </row>
      </sheetData>
      <sheetData sheetId="63">
        <row r="91">
          <cell r="D91">
            <v>230000</v>
          </cell>
        </row>
      </sheetData>
      <sheetData sheetId="64">
        <row r="91">
          <cell r="D91">
            <v>140000</v>
          </cell>
        </row>
      </sheetData>
      <sheetData sheetId="65">
        <row r="91">
          <cell r="D91">
            <v>1000000</v>
          </cell>
        </row>
      </sheetData>
      <sheetData sheetId="66">
        <row r="91">
          <cell r="D91">
            <v>600000</v>
          </cell>
        </row>
      </sheetData>
      <sheetData sheetId="67">
        <row r="91">
          <cell r="D91">
            <v>500000</v>
          </cell>
        </row>
      </sheetData>
      <sheetData sheetId="68">
        <row r="91">
          <cell r="D91">
            <v>400000</v>
          </cell>
        </row>
      </sheetData>
      <sheetData sheetId="69">
        <row r="91">
          <cell r="D91">
            <v>800000</v>
          </cell>
        </row>
      </sheetData>
      <sheetData sheetId="70">
        <row r="91">
          <cell r="D91">
            <v>400000</v>
          </cell>
        </row>
      </sheetData>
      <sheetData sheetId="71">
        <row r="91">
          <cell r="D91">
            <v>400000</v>
          </cell>
        </row>
      </sheetData>
      <sheetData sheetId="72">
        <row r="91">
          <cell r="D91">
            <v>500000</v>
          </cell>
        </row>
      </sheetData>
      <sheetData sheetId="73"/>
      <sheetData sheetId="74">
        <row r="91">
          <cell r="D91">
            <v>400000</v>
          </cell>
        </row>
      </sheetData>
      <sheetData sheetId="75">
        <row r="91">
          <cell r="D91">
            <v>400000</v>
          </cell>
        </row>
      </sheetData>
      <sheetData sheetId="76"/>
      <sheetData sheetId="77">
        <row r="91">
          <cell r="D91">
            <v>400000</v>
          </cell>
        </row>
      </sheetData>
      <sheetData sheetId="78">
        <row r="91">
          <cell r="D91">
            <v>700000</v>
          </cell>
        </row>
      </sheetData>
      <sheetData sheetId="79">
        <row r="91">
          <cell r="D91">
            <v>300000</v>
          </cell>
        </row>
      </sheetData>
      <sheetData sheetId="80">
        <row r="91">
          <cell r="D91">
            <v>1300000</v>
          </cell>
        </row>
      </sheetData>
      <sheetData sheetId="81">
        <row r="91">
          <cell r="D91">
            <v>1300000</v>
          </cell>
        </row>
      </sheetData>
      <sheetData sheetId="82">
        <row r="91">
          <cell r="D91">
            <v>900000</v>
          </cell>
        </row>
      </sheetData>
      <sheetData sheetId="83">
        <row r="91">
          <cell r="D91">
            <v>700000</v>
          </cell>
        </row>
      </sheetData>
      <sheetData sheetId="84">
        <row r="91">
          <cell r="D91">
            <v>600000</v>
          </cell>
        </row>
      </sheetData>
      <sheetData sheetId="85">
        <row r="91">
          <cell r="D91">
            <v>450000</v>
          </cell>
        </row>
      </sheetData>
      <sheetData sheetId="86">
        <row r="91">
          <cell r="D91">
            <v>450000</v>
          </cell>
        </row>
      </sheetData>
      <sheetData sheetId="87">
        <row r="91">
          <cell r="D91">
            <v>800000</v>
          </cell>
        </row>
      </sheetData>
      <sheetData sheetId="88">
        <row r="91">
          <cell r="D91">
            <v>800000</v>
          </cell>
        </row>
      </sheetData>
      <sheetData sheetId="89">
        <row r="91">
          <cell r="D91">
            <v>800000</v>
          </cell>
        </row>
      </sheetData>
      <sheetData sheetId="90">
        <row r="91">
          <cell r="D91">
            <v>500000</v>
          </cell>
        </row>
      </sheetData>
      <sheetData sheetId="91">
        <row r="91">
          <cell r="D91">
            <v>800000</v>
          </cell>
        </row>
      </sheetData>
      <sheetData sheetId="92">
        <row r="91">
          <cell r="D91">
            <v>500000</v>
          </cell>
        </row>
      </sheetData>
      <sheetData sheetId="93">
        <row r="91">
          <cell r="D91">
            <v>500000</v>
          </cell>
        </row>
      </sheetData>
      <sheetData sheetId="94">
        <row r="91">
          <cell r="D91">
            <v>500000</v>
          </cell>
        </row>
      </sheetData>
      <sheetData sheetId="95">
        <row r="91">
          <cell r="D91">
            <v>500000</v>
          </cell>
        </row>
      </sheetData>
      <sheetData sheetId="96">
        <row r="91">
          <cell r="D91">
            <v>400000</v>
          </cell>
        </row>
      </sheetData>
      <sheetData sheetId="97">
        <row r="91">
          <cell r="D91">
            <v>1200000</v>
          </cell>
        </row>
      </sheetData>
      <sheetData sheetId="98">
        <row r="91">
          <cell r="D91">
            <v>600000</v>
          </cell>
        </row>
      </sheetData>
      <sheetData sheetId="99">
        <row r="91">
          <cell r="D91">
            <v>400000</v>
          </cell>
        </row>
      </sheetData>
      <sheetData sheetId="100">
        <row r="91">
          <cell r="D91">
            <v>500000</v>
          </cell>
        </row>
      </sheetData>
      <sheetData sheetId="101">
        <row r="91">
          <cell r="D91">
            <v>400000</v>
          </cell>
        </row>
      </sheetData>
      <sheetData sheetId="102">
        <row r="91">
          <cell r="D91">
            <v>600000</v>
          </cell>
        </row>
      </sheetData>
      <sheetData sheetId="103">
        <row r="91">
          <cell r="D91">
            <v>500000</v>
          </cell>
        </row>
      </sheetData>
      <sheetData sheetId="104">
        <row r="91">
          <cell r="D91">
            <v>500000</v>
          </cell>
        </row>
      </sheetData>
      <sheetData sheetId="105">
        <row r="91">
          <cell r="D91">
            <v>500000</v>
          </cell>
        </row>
      </sheetData>
      <sheetData sheetId="106">
        <row r="91">
          <cell r="D91">
            <v>500000</v>
          </cell>
        </row>
      </sheetData>
      <sheetData sheetId="107">
        <row r="91">
          <cell r="D91">
            <v>500000</v>
          </cell>
        </row>
      </sheetData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K957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3" t="s">
        <v>28</v>
      </c>
      <c r="B2" s="33"/>
      <c r="C2" s="14"/>
      <c r="D2" s="14"/>
      <c r="E2" s="15"/>
      <c r="F2" s="15"/>
      <c r="G2" s="34" t="s">
        <v>20</v>
      </c>
      <c r="H2" s="34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.75" x14ac:dyDescent="0.25">
      <c r="A4" s="35" t="s">
        <v>50</v>
      </c>
      <c r="B4" s="35"/>
      <c r="C4" s="35"/>
      <c r="D4" s="35"/>
      <c r="E4" s="35"/>
      <c r="F4" s="35"/>
      <c r="G4" s="35"/>
      <c r="H4" s="35"/>
    </row>
    <row r="5" spans="1:8" ht="15.75" x14ac:dyDescent="0.25">
      <c r="A5" s="36" t="s">
        <v>19</v>
      </c>
      <c r="B5" s="36"/>
      <c r="C5" s="36"/>
      <c r="D5" s="36"/>
      <c r="E5" s="36"/>
      <c r="F5" s="36"/>
      <c r="G5" s="36"/>
      <c r="H5" s="36"/>
    </row>
    <row r="6" spans="1:8" ht="15.75" x14ac:dyDescent="0.25">
      <c r="A6" s="37" t="s">
        <v>5</v>
      </c>
      <c r="B6" s="37"/>
      <c r="C6" s="37"/>
      <c r="D6" s="37"/>
      <c r="E6" s="37"/>
      <c r="F6" s="37"/>
      <c r="G6" s="37"/>
      <c r="H6" s="37"/>
    </row>
    <row r="7" spans="1:8" ht="15.75" x14ac:dyDescent="0.25">
      <c r="A7" s="38" t="s">
        <v>1</v>
      </c>
      <c r="B7" s="38" t="s">
        <v>2</v>
      </c>
      <c r="C7" s="38" t="s">
        <v>3</v>
      </c>
      <c r="D7" s="38"/>
      <c r="E7" s="38" t="s">
        <v>18</v>
      </c>
      <c r="F7" s="38"/>
      <c r="G7" s="38"/>
      <c r="H7" s="38"/>
    </row>
    <row r="8" spans="1:8" ht="15.75" x14ac:dyDescent="0.25">
      <c r="A8" s="38"/>
      <c r="B8" s="38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29</v>
      </c>
      <c r="C9" s="7"/>
      <c r="D9" s="7"/>
      <c r="E9" s="4"/>
      <c r="F9" s="4"/>
      <c r="G9" s="4"/>
      <c r="H9" s="4"/>
    </row>
    <row r="10" spans="1:8" ht="31.5" x14ac:dyDescent="0.25">
      <c r="A10" s="4">
        <v>1</v>
      </c>
      <c r="B10" s="7" t="s">
        <v>30</v>
      </c>
      <c r="C10" s="7" t="s">
        <v>31</v>
      </c>
      <c r="D10" s="7" t="s">
        <v>32</v>
      </c>
      <c r="E10" s="6">
        <f>'[1]BG-ONT-36'!$D$91</f>
        <v>500000</v>
      </c>
      <c r="F10" s="6">
        <f>E10*0.6</f>
        <v>300000</v>
      </c>
      <c r="G10" s="6">
        <f>E10*0.4</f>
        <v>200000</v>
      </c>
      <c r="H10" s="6">
        <f>E10*0.2</f>
        <v>100000</v>
      </c>
    </row>
    <row r="11" spans="1:8" ht="15.75" x14ac:dyDescent="0.25">
      <c r="A11" s="9" t="s">
        <v>27</v>
      </c>
      <c r="B11" s="8" t="s">
        <v>33</v>
      </c>
      <c r="C11" s="7"/>
      <c r="D11" s="7"/>
      <c r="E11" s="6"/>
      <c r="F11" s="17"/>
      <c r="G11" s="17"/>
      <c r="H11" s="17"/>
    </row>
    <row r="12" spans="1:8" ht="31.5" x14ac:dyDescent="0.25">
      <c r="A12" s="4">
        <v>1</v>
      </c>
      <c r="B12" s="26" t="s">
        <v>30</v>
      </c>
      <c r="C12" s="26" t="s">
        <v>34</v>
      </c>
      <c r="D12" s="26" t="s">
        <v>35</v>
      </c>
      <c r="E12" s="6">
        <f>'[1]BG-ONT-37'!$D$91</f>
        <v>500000</v>
      </c>
      <c r="F12" s="6">
        <f>E12*0.6</f>
        <v>300000</v>
      </c>
      <c r="G12" s="6">
        <f>E12*0.4</f>
        <v>200000</v>
      </c>
      <c r="H12" s="6">
        <f>E12*0.2</f>
        <v>100000</v>
      </c>
    </row>
    <row r="13" spans="1:8" ht="15.75" x14ac:dyDescent="0.25">
      <c r="A13" s="4">
        <f t="shared" ref="A13:A17" si="0">1+A12</f>
        <v>2</v>
      </c>
      <c r="B13" s="7" t="s">
        <v>30</v>
      </c>
      <c r="C13" s="7" t="s">
        <v>36</v>
      </c>
      <c r="D13" s="7" t="s">
        <v>37</v>
      </c>
      <c r="E13" s="6">
        <f>'[1]BG-ONT-BS-TL.01'!$D$91</f>
        <v>500000</v>
      </c>
      <c r="F13" s="6">
        <f t="shared" ref="F13:F17" si="1">E13*0.6</f>
        <v>300000</v>
      </c>
      <c r="G13" s="6">
        <f t="shared" ref="G13:G17" si="2">E13*0.4</f>
        <v>200000</v>
      </c>
      <c r="H13" s="6">
        <f t="shared" ref="H13:H17" si="3">E13*0.2</f>
        <v>100000</v>
      </c>
    </row>
    <row r="14" spans="1:8" ht="31.5" x14ac:dyDescent="0.25">
      <c r="A14" s="4">
        <f t="shared" si="0"/>
        <v>3</v>
      </c>
      <c r="B14" s="7" t="s">
        <v>38</v>
      </c>
      <c r="C14" s="7" t="s">
        <v>39</v>
      </c>
      <c r="D14" s="7" t="s">
        <v>40</v>
      </c>
      <c r="E14" s="6">
        <f>'[1]BG-ONT-BS-TL.01'!$D$91</f>
        <v>500000</v>
      </c>
      <c r="F14" s="6">
        <f t="shared" si="1"/>
        <v>300000</v>
      </c>
      <c r="G14" s="6">
        <f t="shared" si="2"/>
        <v>200000</v>
      </c>
      <c r="H14" s="6">
        <f t="shared" si="3"/>
        <v>100000</v>
      </c>
    </row>
    <row r="15" spans="1:8" ht="31.5" x14ac:dyDescent="0.25">
      <c r="A15" s="4">
        <f t="shared" si="0"/>
        <v>4</v>
      </c>
      <c r="B15" s="7" t="s">
        <v>30</v>
      </c>
      <c r="C15" s="7" t="s">
        <v>41</v>
      </c>
      <c r="D15" s="7" t="s">
        <v>42</v>
      </c>
      <c r="E15" s="6">
        <f>'[1]BG-ONT-BS-TL.01'!$D$91</f>
        <v>500000</v>
      </c>
      <c r="F15" s="6">
        <f t="shared" si="1"/>
        <v>300000</v>
      </c>
      <c r="G15" s="6">
        <f t="shared" si="2"/>
        <v>200000</v>
      </c>
      <c r="H15" s="6">
        <f t="shared" si="3"/>
        <v>100000</v>
      </c>
    </row>
    <row r="16" spans="1:8" ht="47.25" x14ac:dyDescent="0.25">
      <c r="A16" s="4">
        <f t="shared" si="0"/>
        <v>5</v>
      </c>
      <c r="B16" s="7" t="s">
        <v>43</v>
      </c>
      <c r="C16" s="7" t="s">
        <v>44</v>
      </c>
      <c r="D16" s="7" t="s">
        <v>45</v>
      </c>
      <c r="E16" s="6">
        <f>'[1]BG-ONT-BS-TL.01'!$D$91</f>
        <v>500000</v>
      </c>
      <c r="F16" s="6">
        <f t="shared" si="1"/>
        <v>300000</v>
      </c>
      <c r="G16" s="6">
        <f t="shared" si="2"/>
        <v>200000</v>
      </c>
      <c r="H16" s="6">
        <f t="shared" si="3"/>
        <v>100000</v>
      </c>
    </row>
    <row r="17" spans="1:11" ht="47.25" x14ac:dyDescent="0.25">
      <c r="A17" s="4">
        <f t="shared" si="0"/>
        <v>6</v>
      </c>
      <c r="B17" s="7" t="s">
        <v>46</v>
      </c>
      <c r="C17" s="7" t="s">
        <v>47</v>
      </c>
      <c r="D17" s="7" t="s">
        <v>48</v>
      </c>
      <c r="E17" s="6">
        <f>'[1]BG-ONT-BS-TL.01'!$D$91</f>
        <v>500000</v>
      </c>
      <c r="F17" s="6">
        <f t="shared" si="1"/>
        <v>300000</v>
      </c>
      <c r="G17" s="6">
        <f t="shared" si="2"/>
        <v>200000</v>
      </c>
      <c r="H17" s="6">
        <f t="shared" si="3"/>
        <v>100000</v>
      </c>
    </row>
    <row r="18" spans="1:11" ht="15.75" x14ac:dyDescent="0.25">
      <c r="A18" s="32" t="s">
        <v>21</v>
      </c>
      <c r="B18" s="32"/>
      <c r="C18" s="32"/>
      <c r="D18" s="32"/>
      <c r="E18" s="32"/>
      <c r="F18" s="32"/>
      <c r="G18" s="32"/>
      <c r="H18" s="32"/>
    </row>
    <row r="19" spans="1:11" ht="15.75" x14ac:dyDescent="0.25">
      <c r="A19" s="30" t="s">
        <v>8</v>
      </c>
      <c r="B19" s="30"/>
      <c r="C19" s="30"/>
      <c r="D19" s="30"/>
      <c r="E19" s="30"/>
      <c r="F19" s="30"/>
      <c r="G19" s="30"/>
      <c r="H19" s="30"/>
    </row>
    <row r="20" spans="1:11" ht="31.5" x14ac:dyDescent="0.25">
      <c r="A20" s="4">
        <v>1</v>
      </c>
      <c r="B20" s="7" t="s">
        <v>51</v>
      </c>
      <c r="C20" s="18"/>
      <c r="D20" s="18"/>
      <c r="E20" s="6">
        <v>140000</v>
      </c>
      <c r="F20" s="17"/>
      <c r="G20" s="17"/>
      <c r="H20" s="6"/>
    </row>
    <row r="21" spans="1:11" ht="62.25" customHeight="1" x14ac:dyDescent="0.25">
      <c r="A21" s="14"/>
      <c r="B21" s="14"/>
      <c r="C21" s="14"/>
      <c r="D21" s="14"/>
      <c r="E21" s="15"/>
      <c r="F21" s="15"/>
      <c r="G21" s="15"/>
      <c r="H21" s="15"/>
    </row>
    <row r="22" spans="1:11" ht="62.25" customHeight="1" x14ac:dyDescent="0.25">
      <c r="A22" s="14"/>
      <c r="B22" s="14"/>
      <c r="C22" s="14"/>
      <c r="D22" s="14"/>
      <c r="E22" s="15"/>
      <c r="F22" s="15"/>
      <c r="G22" s="15"/>
      <c r="H22" s="15"/>
    </row>
    <row r="23" spans="1:11" ht="62.25" customHeight="1" x14ac:dyDescent="0.25">
      <c r="A23" s="14"/>
      <c r="B23" s="14"/>
      <c r="C23" s="14"/>
      <c r="D23" s="14"/>
      <c r="E23" s="15"/>
      <c r="F23" s="15"/>
      <c r="G23" s="15"/>
      <c r="H23" s="15"/>
    </row>
    <row r="24" spans="1:11" ht="62.25" customHeight="1" thickBot="1" x14ac:dyDescent="0.3">
      <c r="A24" s="14"/>
      <c r="B24" s="31"/>
      <c r="C24" s="31"/>
      <c r="D24" s="31"/>
      <c r="E24" s="15"/>
      <c r="F24" s="15"/>
      <c r="G24" s="15"/>
      <c r="H24" s="15"/>
      <c r="I24" s="14"/>
      <c r="J24" s="14"/>
      <c r="K24" s="14"/>
    </row>
    <row r="25" spans="1:11" ht="62.25" customHeight="1" x14ac:dyDescent="0.25">
      <c r="A25" s="14"/>
      <c r="B25" s="14"/>
      <c r="C25" s="14"/>
      <c r="D25" s="14"/>
      <c r="E25" s="15"/>
      <c r="F25" s="15"/>
      <c r="G25" s="15"/>
      <c r="H25" s="15"/>
    </row>
    <row r="26" spans="1:11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11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11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11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11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11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11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  <row r="949" spans="1:8" ht="62.25" customHeight="1" x14ac:dyDescent="0.25">
      <c r="A949" s="14"/>
      <c r="B949" s="14"/>
      <c r="C949" s="14"/>
      <c r="D949" s="14"/>
      <c r="E949" s="15"/>
      <c r="F949" s="15"/>
      <c r="G949" s="15"/>
      <c r="H949" s="15"/>
    </row>
    <row r="950" spans="1:8" ht="62.25" customHeight="1" x14ac:dyDescent="0.25">
      <c r="A950" s="14"/>
      <c r="B950" s="14"/>
      <c r="C950" s="14"/>
      <c r="D950" s="14"/>
      <c r="E950" s="15"/>
      <c r="F950" s="15"/>
      <c r="G950" s="15"/>
      <c r="H950" s="15"/>
    </row>
    <row r="951" spans="1:8" ht="62.25" customHeight="1" x14ac:dyDescent="0.25">
      <c r="A951" s="14"/>
      <c r="B951" s="14"/>
      <c r="C951" s="14"/>
      <c r="D951" s="14"/>
      <c r="E951" s="15"/>
      <c r="F951" s="15"/>
      <c r="G951" s="15"/>
      <c r="H951" s="15"/>
    </row>
    <row r="952" spans="1:8" ht="62.25" customHeight="1" x14ac:dyDescent="0.25">
      <c r="A952" s="14"/>
      <c r="B952" s="14"/>
      <c r="C952" s="14"/>
      <c r="D952" s="14"/>
      <c r="E952" s="15"/>
      <c r="F952" s="15"/>
      <c r="G952" s="15"/>
      <c r="H952" s="15"/>
    </row>
    <row r="953" spans="1:8" ht="62.25" customHeight="1" x14ac:dyDescent="0.25">
      <c r="A953" s="14"/>
      <c r="B953" s="14"/>
      <c r="C953" s="14"/>
      <c r="D953" s="14"/>
      <c r="E953" s="15"/>
      <c r="F953" s="15"/>
      <c r="G953" s="15"/>
      <c r="H953" s="15"/>
    </row>
    <row r="954" spans="1:8" ht="62.25" customHeight="1" x14ac:dyDescent="0.25">
      <c r="A954" s="14"/>
      <c r="B954" s="14"/>
      <c r="C954" s="14"/>
      <c r="D954" s="14"/>
      <c r="E954" s="15"/>
      <c r="F954" s="15"/>
      <c r="G954" s="15"/>
      <c r="H954" s="15"/>
    </row>
    <row r="955" spans="1:8" ht="62.25" customHeight="1" x14ac:dyDescent="0.25">
      <c r="A955" s="14"/>
      <c r="B955" s="14"/>
      <c r="C955" s="14"/>
      <c r="D955" s="14"/>
      <c r="E955" s="15"/>
      <c r="F955" s="15"/>
      <c r="G955" s="15"/>
      <c r="H955" s="15"/>
    </row>
    <row r="956" spans="1:8" ht="62.25" customHeight="1" x14ac:dyDescent="0.25">
      <c r="A956" s="14"/>
      <c r="B956" s="14"/>
      <c r="C956" s="14"/>
      <c r="D956" s="14"/>
      <c r="E956" s="15"/>
      <c r="F956" s="15"/>
      <c r="G956" s="15"/>
      <c r="H956" s="15"/>
    </row>
    <row r="957" spans="1:8" ht="62.25" customHeight="1" x14ac:dyDescent="0.25">
      <c r="A957" s="14"/>
      <c r="B957" s="14"/>
      <c r="C957" s="14"/>
      <c r="D957" s="14"/>
      <c r="E957" s="15"/>
      <c r="F957" s="15"/>
      <c r="G957" s="15"/>
      <c r="H957" s="15"/>
    </row>
  </sheetData>
  <mergeCells count="12">
    <mergeCell ref="A19:H19"/>
    <mergeCell ref="B24:D24"/>
    <mergeCell ref="A18:H18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5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3" t="s">
        <v>28</v>
      </c>
      <c r="B2" s="33"/>
      <c r="C2" s="14"/>
      <c r="D2" s="14"/>
      <c r="E2" s="15"/>
      <c r="F2" s="15"/>
      <c r="G2" s="34" t="s">
        <v>20</v>
      </c>
      <c r="H2" s="34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" customHeight="1" x14ac:dyDescent="0.25">
      <c r="A4" s="35" t="s">
        <v>52</v>
      </c>
      <c r="B4" s="35"/>
      <c r="C4" s="35"/>
      <c r="D4" s="35"/>
      <c r="E4" s="35"/>
      <c r="F4" s="35"/>
      <c r="G4" s="35"/>
      <c r="H4" s="35"/>
    </row>
    <row r="5" spans="1:8" ht="15.4" customHeight="1" x14ac:dyDescent="0.25">
      <c r="A5" s="36" t="s">
        <v>19</v>
      </c>
      <c r="B5" s="36"/>
      <c r="C5" s="36"/>
      <c r="D5" s="36"/>
      <c r="E5" s="36"/>
      <c r="F5" s="36"/>
      <c r="G5" s="36"/>
      <c r="H5" s="36"/>
    </row>
    <row r="6" spans="1:8" ht="15.4" customHeight="1" x14ac:dyDescent="0.25">
      <c r="A6" s="37" t="s">
        <v>5</v>
      </c>
      <c r="B6" s="37"/>
      <c r="C6" s="37"/>
      <c r="D6" s="37"/>
      <c r="E6" s="37"/>
      <c r="F6" s="37"/>
      <c r="G6" s="37"/>
      <c r="H6" s="37"/>
    </row>
    <row r="7" spans="1:8" ht="15.75" x14ac:dyDescent="0.25">
      <c r="A7" s="38" t="s">
        <v>1</v>
      </c>
      <c r="B7" s="38" t="s">
        <v>2</v>
      </c>
      <c r="C7" s="38" t="s">
        <v>3</v>
      </c>
      <c r="D7" s="38"/>
      <c r="E7" s="38" t="s">
        <v>53</v>
      </c>
      <c r="F7" s="38"/>
      <c r="G7" s="38"/>
      <c r="H7" s="38"/>
    </row>
    <row r="8" spans="1:8" ht="15.75" x14ac:dyDescent="0.25">
      <c r="A8" s="38"/>
      <c r="B8" s="38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29</v>
      </c>
      <c r="C9" s="7"/>
      <c r="D9" s="7"/>
      <c r="E9" s="4"/>
      <c r="F9" s="4"/>
      <c r="G9" s="4"/>
      <c r="H9" s="4"/>
    </row>
    <row r="10" spans="1:8" ht="31.5" x14ac:dyDescent="0.25">
      <c r="A10" s="4">
        <v>1</v>
      </c>
      <c r="B10" s="7" t="s">
        <v>30</v>
      </c>
      <c r="C10" s="7" t="s">
        <v>31</v>
      </c>
      <c r="D10" s="7" t="s">
        <v>32</v>
      </c>
      <c r="E10" s="6">
        <f>'15.1. Đất ở tại nông thôn'!E10*0.8</f>
        <v>400000</v>
      </c>
      <c r="F10" s="6">
        <f>'15.1. Đất ở tại nông thôn'!F10*0.8</f>
        <v>240000</v>
      </c>
      <c r="G10" s="6">
        <f>'15.1. Đất ở tại nông thôn'!G10*0.8</f>
        <v>160000</v>
      </c>
      <c r="H10" s="6">
        <f>'15.1. Đất ở tại nông thôn'!H10*0.8</f>
        <v>80000</v>
      </c>
    </row>
    <row r="11" spans="1:8" ht="15.75" x14ac:dyDescent="0.25">
      <c r="A11" s="9" t="s">
        <v>27</v>
      </c>
      <c r="B11" s="8" t="s">
        <v>33</v>
      </c>
      <c r="C11" s="7"/>
      <c r="D11" s="7"/>
      <c r="E11" s="6"/>
      <c r="F11" s="17"/>
      <c r="G11" s="17"/>
      <c r="H11" s="17"/>
    </row>
    <row r="12" spans="1:8" ht="31.5" x14ac:dyDescent="0.25">
      <c r="A12" s="4">
        <v>1</v>
      </c>
      <c r="B12" s="26" t="s">
        <v>30</v>
      </c>
      <c r="C12" s="26" t="s">
        <v>34</v>
      </c>
      <c r="D12" s="26" t="s">
        <v>35</v>
      </c>
      <c r="E12" s="6">
        <f>'15.1. Đất ở tại nông thôn'!E12*0.8</f>
        <v>400000</v>
      </c>
      <c r="F12" s="6">
        <f>'15.1. Đất ở tại nông thôn'!F12*0.8</f>
        <v>240000</v>
      </c>
      <c r="G12" s="6">
        <f>'15.1. Đất ở tại nông thôn'!G12*0.8</f>
        <v>160000</v>
      </c>
      <c r="H12" s="6">
        <f>'15.1. Đất ở tại nông thôn'!H12*0.8</f>
        <v>80000</v>
      </c>
    </row>
    <row r="13" spans="1:8" ht="15.75" x14ac:dyDescent="0.25">
      <c r="A13" s="4">
        <f t="shared" ref="A13:A17" si="0">1+A12</f>
        <v>2</v>
      </c>
      <c r="B13" s="7" t="s">
        <v>30</v>
      </c>
      <c r="C13" s="7" t="s">
        <v>36</v>
      </c>
      <c r="D13" s="7" t="s">
        <v>37</v>
      </c>
      <c r="E13" s="6">
        <f>'15.1. Đất ở tại nông thôn'!E13*0.8</f>
        <v>400000</v>
      </c>
      <c r="F13" s="6">
        <f>'15.1. Đất ở tại nông thôn'!F13*0.8</f>
        <v>240000</v>
      </c>
      <c r="G13" s="6">
        <f>'15.1. Đất ở tại nông thôn'!G13*0.8</f>
        <v>160000</v>
      </c>
      <c r="H13" s="6">
        <f>'15.1. Đất ở tại nông thôn'!H13*0.8</f>
        <v>80000</v>
      </c>
    </row>
    <row r="14" spans="1:8" ht="31.5" x14ac:dyDescent="0.25">
      <c r="A14" s="4">
        <f t="shared" si="0"/>
        <v>3</v>
      </c>
      <c r="B14" s="7" t="s">
        <v>38</v>
      </c>
      <c r="C14" s="7" t="s">
        <v>39</v>
      </c>
      <c r="D14" s="7" t="s">
        <v>40</v>
      </c>
      <c r="E14" s="6">
        <f>'15.1. Đất ở tại nông thôn'!E14*0.8</f>
        <v>400000</v>
      </c>
      <c r="F14" s="6">
        <f>'15.1. Đất ở tại nông thôn'!F14*0.8</f>
        <v>240000</v>
      </c>
      <c r="G14" s="6">
        <f>'15.1. Đất ở tại nông thôn'!G14*0.8</f>
        <v>160000</v>
      </c>
      <c r="H14" s="6">
        <f>'15.1. Đất ở tại nông thôn'!H14*0.8</f>
        <v>80000</v>
      </c>
    </row>
    <row r="15" spans="1:8" ht="31.5" x14ac:dyDescent="0.25">
      <c r="A15" s="4">
        <f t="shared" si="0"/>
        <v>4</v>
      </c>
      <c r="B15" s="7" t="s">
        <v>30</v>
      </c>
      <c r="C15" s="7" t="s">
        <v>41</v>
      </c>
      <c r="D15" s="7" t="s">
        <v>42</v>
      </c>
      <c r="E15" s="6">
        <f>'15.1. Đất ở tại nông thôn'!E15*0.8</f>
        <v>400000</v>
      </c>
      <c r="F15" s="6">
        <f>'15.1. Đất ở tại nông thôn'!F15*0.8</f>
        <v>240000</v>
      </c>
      <c r="G15" s="6">
        <f>'15.1. Đất ở tại nông thôn'!G15*0.8</f>
        <v>160000</v>
      </c>
      <c r="H15" s="6">
        <f>'15.1. Đất ở tại nông thôn'!H15*0.8</f>
        <v>80000</v>
      </c>
    </row>
    <row r="16" spans="1:8" ht="47.25" x14ac:dyDescent="0.25">
      <c r="A16" s="4">
        <f t="shared" si="0"/>
        <v>5</v>
      </c>
      <c r="B16" s="7" t="s">
        <v>43</v>
      </c>
      <c r="C16" s="7" t="s">
        <v>44</v>
      </c>
      <c r="D16" s="7" t="s">
        <v>45</v>
      </c>
      <c r="E16" s="6">
        <f>'15.1. Đất ở tại nông thôn'!E16*0.8</f>
        <v>400000</v>
      </c>
      <c r="F16" s="6">
        <f>'15.1. Đất ở tại nông thôn'!F16*0.8</f>
        <v>240000</v>
      </c>
      <c r="G16" s="6">
        <f>'15.1. Đất ở tại nông thôn'!G16*0.8</f>
        <v>160000</v>
      </c>
      <c r="H16" s="6">
        <f>'15.1. Đất ở tại nông thôn'!H16*0.8</f>
        <v>80000</v>
      </c>
    </row>
    <row r="17" spans="1:8" ht="47.25" x14ac:dyDescent="0.25">
      <c r="A17" s="4">
        <f t="shared" si="0"/>
        <v>6</v>
      </c>
      <c r="B17" s="7" t="s">
        <v>46</v>
      </c>
      <c r="C17" s="7" t="s">
        <v>47</v>
      </c>
      <c r="D17" s="7" t="s">
        <v>48</v>
      </c>
      <c r="E17" s="6">
        <f>'15.1. Đất ở tại nông thôn'!E17*0.8</f>
        <v>400000</v>
      </c>
      <c r="F17" s="6">
        <f>'15.1. Đất ở tại nông thôn'!F17*0.8</f>
        <v>240000</v>
      </c>
      <c r="G17" s="6">
        <f>'15.1. Đất ở tại nông thôn'!G17*0.8</f>
        <v>160000</v>
      </c>
      <c r="H17" s="6">
        <f>'15.1. Đất ở tại nông thôn'!H17*0.8</f>
        <v>80000</v>
      </c>
    </row>
    <row r="18" spans="1:8" ht="15.4" customHeight="1" x14ac:dyDescent="0.25">
      <c r="A18" s="42" t="s">
        <v>21</v>
      </c>
      <c r="B18" s="43"/>
      <c r="C18" s="43"/>
      <c r="D18" s="43"/>
      <c r="E18" s="43"/>
      <c r="F18" s="43"/>
      <c r="G18" s="43"/>
      <c r="H18" s="44"/>
    </row>
    <row r="19" spans="1:8" ht="15" customHeight="1" x14ac:dyDescent="0.25">
      <c r="A19" s="39" t="s">
        <v>8</v>
      </c>
      <c r="B19" s="40"/>
      <c r="C19" s="40"/>
      <c r="D19" s="40"/>
      <c r="E19" s="40"/>
      <c r="F19" s="40"/>
      <c r="G19" s="40"/>
      <c r="H19" s="41"/>
    </row>
    <row r="20" spans="1:8" ht="31.5" x14ac:dyDescent="0.25">
      <c r="A20" s="4">
        <v>1</v>
      </c>
      <c r="B20" s="7" t="s">
        <v>51</v>
      </c>
      <c r="C20" s="18"/>
      <c r="D20" s="18"/>
      <c r="E20" s="6">
        <f>+'15.1. Đất ở tại nông thôn'!E20*0.8</f>
        <v>112000</v>
      </c>
      <c r="F20" s="17"/>
      <c r="G20" s="17"/>
      <c r="H20" s="6"/>
    </row>
    <row r="21" spans="1:8" ht="62.25" customHeight="1" x14ac:dyDescent="0.25">
      <c r="A21" s="14"/>
      <c r="B21" s="14"/>
      <c r="C21" s="14"/>
      <c r="D21" s="14"/>
      <c r="E21" s="15"/>
      <c r="F21" s="15"/>
      <c r="G21" s="15"/>
      <c r="H21" s="15"/>
    </row>
    <row r="22" spans="1:8" ht="62.25" customHeight="1" x14ac:dyDescent="0.25">
      <c r="A22" s="14"/>
      <c r="B22" s="14"/>
      <c r="C22" s="14"/>
      <c r="D22" s="14"/>
      <c r="E22" s="15"/>
      <c r="F22" s="15"/>
      <c r="G22" s="15"/>
      <c r="H22" s="15"/>
    </row>
    <row r="23" spans="1:8" ht="62.25" customHeight="1" x14ac:dyDescent="0.25">
      <c r="A23" s="14"/>
      <c r="B23" s="14"/>
      <c r="C23" s="14"/>
      <c r="D23" s="14"/>
      <c r="E23" s="15"/>
      <c r="F23" s="15"/>
      <c r="G23" s="15"/>
      <c r="H23" s="15"/>
    </row>
    <row r="24" spans="1:8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8" ht="62.25" customHeight="1" x14ac:dyDescent="0.25">
      <c r="A25" s="14"/>
      <c r="B25" s="14"/>
      <c r="C25" s="14"/>
      <c r="D25" s="14"/>
      <c r="E25" s="15"/>
      <c r="F25" s="15"/>
      <c r="G25" s="15"/>
      <c r="H25" s="15"/>
    </row>
    <row r="26" spans="1:8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8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8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8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8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8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8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  <row r="949" spans="1:8" ht="62.25" customHeight="1" x14ac:dyDescent="0.25">
      <c r="A949" s="14"/>
      <c r="B949" s="14"/>
      <c r="C949" s="14"/>
      <c r="D949" s="14"/>
      <c r="E949" s="15"/>
      <c r="F949" s="15"/>
      <c r="G949" s="15"/>
      <c r="H949" s="15"/>
    </row>
    <row r="950" spans="1:8" ht="62.25" customHeight="1" x14ac:dyDescent="0.25">
      <c r="A950" s="14"/>
      <c r="B950" s="14"/>
      <c r="C950" s="14"/>
      <c r="D950" s="14"/>
      <c r="E950" s="15"/>
      <c r="F950" s="15"/>
      <c r="G950" s="15"/>
      <c r="H950" s="15"/>
    </row>
    <row r="951" spans="1:8" ht="62.25" customHeight="1" x14ac:dyDescent="0.25">
      <c r="A951" s="14"/>
      <c r="B951" s="14"/>
      <c r="C951" s="14"/>
      <c r="D951" s="14"/>
      <c r="E951" s="15"/>
      <c r="F951" s="15"/>
      <c r="G951" s="15"/>
      <c r="H951" s="15"/>
    </row>
    <row r="952" spans="1:8" ht="62.25" customHeight="1" x14ac:dyDescent="0.25">
      <c r="A952" s="14"/>
      <c r="B952" s="14"/>
      <c r="C952" s="14"/>
      <c r="D952" s="14"/>
      <c r="E952" s="15"/>
      <c r="F952" s="15"/>
      <c r="G952" s="15"/>
      <c r="H952" s="15"/>
    </row>
    <row r="953" spans="1:8" ht="62.25" customHeight="1" x14ac:dyDescent="0.25">
      <c r="A953" s="14"/>
      <c r="B953" s="14"/>
      <c r="C953" s="14"/>
      <c r="D953" s="14"/>
      <c r="E953" s="15"/>
      <c r="F953" s="15"/>
      <c r="G953" s="15"/>
      <c r="H953" s="15"/>
    </row>
    <row r="954" spans="1:8" ht="62.25" customHeight="1" x14ac:dyDescent="0.25">
      <c r="A954" s="14"/>
      <c r="B954" s="14"/>
      <c r="C954" s="14"/>
      <c r="D954" s="14"/>
      <c r="E954" s="15"/>
      <c r="F954" s="15"/>
      <c r="G954" s="15"/>
      <c r="H954" s="15"/>
    </row>
    <row r="955" spans="1:8" ht="62.25" customHeight="1" x14ac:dyDescent="0.25">
      <c r="A955" s="14"/>
      <c r="B955" s="14"/>
      <c r="C955" s="14"/>
      <c r="D955" s="14"/>
      <c r="E955" s="15"/>
      <c r="F955" s="15"/>
      <c r="G955" s="15"/>
      <c r="H955" s="15"/>
    </row>
  </sheetData>
  <mergeCells count="11">
    <mergeCell ref="A19:H19"/>
    <mergeCell ref="A7:A8"/>
    <mergeCell ref="B7:B8"/>
    <mergeCell ref="C7:D7"/>
    <mergeCell ref="E7:H7"/>
    <mergeCell ref="A18:H18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K957"/>
  <sheetViews>
    <sheetView view="pageBreakPreview" zoomScaleNormal="100" zoomScaleSheetLayoutView="100" workbookViewId="0">
      <selection activeCell="A4" sqref="A4:H4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3" t="s">
        <v>28</v>
      </c>
      <c r="B2" s="33"/>
      <c r="C2" s="14"/>
      <c r="D2" s="14"/>
      <c r="E2" s="15"/>
      <c r="F2" s="15"/>
      <c r="G2" s="34" t="s">
        <v>20</v>
      </c>
      <c r="H2" s="34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.75" x14ac:dyDescent="0.25">
      <c r="A4" s="35" t="s">
        <v>55</v>
      </c>
      <c r="B4" s="35"/>
      <c r="C4" s="35"/>
      <c r="D4" s="35"/>
      <c r="E4" s="35"/>
      <c r="F4" s="35"/>
      <c r="G4" s="35"/>
      <c r="H4" s="35"/>
    </row>
    <row r="5" spans="1:8" ht="15.75" x14ac:dyDescent="0.25">
      <c r="A5" s="36" t="s">
        <v>19</v>
      </c>
      <c r="B5" s="36"/>
      <c r="C5" s="36"/>
      <c r="D5" s="36"/>
      <c r="E5" s="36"/>
      <c r="F5" s="36"/>
      <c r="G5" s="36"/>
      <c r="H5" s="36"/>
    </row>
    <row r="6" spans="1:8" ht="15.75" x14ac:dyDescent="0.25">
      <c r="A6" s="37" t="s">
        <v>5</v>
      </c>
      <c r="B6" s="37"/>
      <c r="C6" s="37"/>
      <c r="D6" s="37"/>
      <c r="E6" s="37"/>
      <c r="F6" s="37"/>
      <c r="G6" s="37"/>
      <c r="H6" s="37"/>
    </row>
    <row r="7" spans="1:8" ht="15.75" x14ac:dyDescent="0.25">
      <c r="A7" s="38" t="s">
        <v>1</v>
      </c>
      <c r="B7" s="38" t="s">
        <v>2</v>
      </c>
      <c r="C7" s="38" t="s">
        <v>3</v>
      </c>
      <c r="D7" s="38"/>
      <c r="E7" s="38" t="s">
        <v>54</v>
      </c>
      <c r="F7" s="38"/>
      <c r="G7" s="38"/>
      <c r="H7" s="38"/>
    </row>
    <row r="8" spans="1:8" ht="15.75" x14ac:dyDescent="0.25">
      <c r="A8" s="38"/>
      <c r="B8" s="38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29</v>
      </c>
      <c r="C9" s="7"/>
      <c r="D9" s="7"/>
      <c r="E9" s="4"/>
      <c r="F9" s="4"/>
      <c r="G9" s="4"/>
      <c r="H9" s="4"/>
    </row>
    <row r="10" spans="1:8" ht="31.5" x14ac:dyDescent="0.25">
      <c r="A10" s="4">
        <v>1</v>
      </c>
      <c r="B10" s="7" t="s">
        <v>30</v>
      </c>
      <c r="C10" s="7" t="s">
        <v>31</v>
      </c>
      <c r="D10" s="7" t="s">
        <v>32</v>
      </c>
      <c r="E10" s="6">
        <f>'15.1. Đất ở tại nông thôn'!E10*0.7</f>
        <v>350000</v>
      </c>
      <c r="F10" s="6">
        <f>'15.1. Đất ở tại nông thôn'!F10*0.7</f>
        <v>210000</v>
      </c>
      <c r="G10" s="6">
        <f>'15.1. Đất ở tại nông thôn'!G10*0.7</f>
        <v>140000</v>
      </c>
      <c r="H10" s="6">
        <f>'15.1. Đất ở tại nông thôn'!H10*0.7</f>
        <v>70000</v>
      </c>
    </row>
    <row r="11" spans="1:8" ht="15.75" x14ac:dyDescent="0.25">
      <c r="A11" s="9" t="s">
        <v>27</v>
      </c>
      <c r="B11" s="8" t="s">
        <v>33</v>
      </c>
      <c r="C11" s="7"/>
      <c r="D11" s="7"/>
      <c r="E11" s="6"/>
      <c r="F11" s="17"/>
      <c r="G11" s="17"/>
      <c r="H11" s="17"/>
    </row>
    <row r="12" spans="1:8" ht="31.5" x14ac:dyDescent="0.25">
      <c r="A12" s="4">
        <v>1</v>
      </c>
      <c r="B12" s="26" t="s">
        <v>30</v>
      </c>
      <c r="C12" s="26" t="s">
        <v>34</v>
      </c>
      <c r="D12" s="26" t="s">
        <v>35</v>
      </c>
      <c r="E12" s="6">
        <f>'15.1. Đất ở tại nông thôn'!E12*0.7</f>
        <v>350000</v>
      </c>
      <c r="F12" s="6">
        <f>'15.1. Đất ở tại nông thôn'!F12*0.7</f>
        <v>210000</v>
      </c>
      <c r="G12" s="6">
        <f>'15.1. Đất ở tại nông thôn'!G12*0.7</f>
        <v>140000</v>
      </c>
      <c r="H12" s="6">
        <f>'15.1. Đất ở tại nông thôn'!H12*0.7</f>
        <v>70000</v>
      </c>
    </row>
    <row r="13" spans="1:8" ht="15.75" x14ac:dyDescent="0.25">
      <c r="A13" s="4">
        <f t="shared" ref="A13:A17" si="0">1+A12</f>
        <v>2</v>
      </c>
      <c r="B13" s="7" t="s">
        <v>30</v>
      </c>
      <c r="C13" s="7" t="s">
        <v>36</v>
      </c>
      <c r="D13" s="7" t="s">
        <v>37</v>
      </c>
      <c r="E13" s="6">
        <f>'15.1. Đất ở tại nông thôn'!E13*0.7</f>
        <v>350000</v>
      </c>
      <c r="F13" s="6">
        <f>'15.1. Đất ở tại nông thôn'!F13*0.7</f>
        <v>210000</v>
      </c>
      <c r="G13" s="6">
        <f>'15.1. Đất ở tại nông thôn'!G13*0.7</f>
        <v>140000</v>
      </c>
      <c r="H13" s="6">
        <f>'15.1. Đất ở tại nông thôn'!H13*0.7</f>
        <v>70000</v>
      </c>
    </row>
    <row r="14" spans="1:8" ht="31.5" x14ac:dyDescent="0.25">
      <c r="A14" s="4">
        <f t="shared" si="0"/>
        <v>3</v>
      </c>
      <c r="B14" s="7" t="s">
        <v>38</v>
      </c>
      <c r="C14" s="7" t="s">
        <v>39</v>
      </c>
      <c r="D14" s="7" t="s">
        <v>40</v>
      </c>
      <c r="E14" s="6">
        <f>'15.1. Đất ở tại nông thôn'!E14*0.7</f>
        <v>350000</v>
      </c>
      <c r="F14" s="6">
        <f>'15.1. Đất ở tại nông thôn'!F14*0.7</f>
        <v>210000</v>
      </c>
      <c r="G14" s="6">
        <f>'15.1. Đất ở tại nông thôn'!G14*0.7</f>
        <v>140000</v>
      </c>
      <c r="H14" s="6">
        <f>'15.1. Đất ở tại nông thôn'!H14*0.7</f>
        <v>70000</v>
      </c>
    </row>
    <row r="15" spans="1:8" ht="31.5" x14ac:dyDescent="0.25">
      <c r="A15" s="4">
        <f t="shared" si="0"/>
        <v>4</v>
      </c>
      <c r="B15" s="7" t="s">
        <v>30</v>
      </c>
      <c r="C15" s="7" t="s">
        <v>41</v>
      </c>
      <c r="D15" s="7" t="s">
        <v>42</v>
      </c>
      <c r="E15" s="6">
        <f>'15.1. Đất ở tại nông thôn'!E15*0.7</f>
        <v>350000</v>
      </c>
      <c r="F15" s="6">
        <f>'15.1. Đất ở tại nông thôn'!F15*0.7</f>
        <v>210000</v>
      </c>
      <c r="G15" s="6">
        <f>'15.1. Đất ở tại nông thôn'!G15*0.7</f>
        <v>140000</v>
      </c>
      <c r="H15" s="6">
        <f>'15.1. Đất ở tại nông thôn'!H15*0.7</f>
        <v>70000</v>
      </c>
    </row>
    <row r="16" spans="1:8" ht="47.25" x14ac:dyDescent="0.25">
      <c r="A16" s="4">
        <f t="shared" si="0"/>
        <v>5</v>
      </c>
      <c r="B16" s="7" t="s">
        <v>43</v>
      </c>
      <c r="C16" s="7" t="s">
        <v>44</v>
      </c>
      <c r="D16" s="7" t="s">
        <v>45</v>
      </c>
      <c r="E16" s="6">
        <f>'15.1. Đất ở tại nông thôn'!E16*0.7</f>
        <v>350000</v>
      </c>
      <c r="F16" s="6">
        <f>'15.1. Đất ở tại nông thôn'!F16*0.7</f>
        <v>210000</v>
      </c>
      <c r="G16" s="6">
        <f>'15.1. Đất ở tại nông thôn'!G16*0.7</f>
        <v>140000</v>
      </c>
      <c r="H16" s="6">
        <f>'15.1. Đất ở tại nông thôn'!H16*0.7</f>
        <v>70000</v>
      </c>
    </row>
    <row r="17" spans="1:11" ht="47.25" x14ac:dyDescent="0.25">
      <c r="A17" s="4">
        <f t="shared" si="0"/>
        <v>6</v>
      </c>
      <c r="B17" s="7" t="s">
        <v>46</v>
      </c>
      <c r="C17" s="7" t="s">
        <v>47</v>
      </c>
      <c r="D17" s="7" t="s">
        <v>48</v>
      </c>
      <c r="E17" s="6">
        <f>'15.1. Đất ở tại nông thôn'!E17*0.7</f>
        <v>350000</v>
      </c>
      <c r="F17" s="6">
        <f>'15.1. Đất ở tại nông thôn'!F17*0.7</f>
        <v>210000</v>
      </c>
      <c r="G17" s="6">
        <f>'15.1. Đất ở tại nông thôn'!G17*0.7</f>
        <v>140000</v>
      </c>
      <c r="H17" s="6">
        <f>'15.1. Đất ở tại nông thôn'!H17*0.7</f>
        <v>70000</v>
      </c>
    </row>
    <row r="18" spans="1:11" ht="15.75" x14ac:dyDescent="0.25">
      <c r="A18" s="32" t="s">
        <v>21</v>
      </c>
      <c r="B18" s="32"/>
      <c r="C18" s="32"/>
      <c r="D18" s="32"/>
      <c r="E18" s="32"/>
      <c r="F18" s="32"/>
      <c r="G18" s="32"/>
      <c r="H18" s="32"/>
    </row>
    <row r="19" spans="1:11" ht="15.75" x14ac:dyDescent="0.25">
      <c r="A19" s="30" t="s">
        <v>8</v>
      </c>
      <c r="B19" s="30"/>
      <c r="C19" s="30"/>
      <c r="D19" s="30"/>
      <c r="E19" s="30"/>
      <c r="F19" s="30"/>
      <c r="G19" s="30"/>
      <c r="H19" s="30"/>
    </row>
    <row r="20" spans="1:11" ht="31.5" x14ac:dyDescent="0.25">
      <c r="A20" s="4">
        <v>1</v>
      </c>
      <c r="B20" s="7" t="s">
        <v>51</v>
      </c>
      <c r="C20" s="18"/>
      <c r="D20" s="18"/>
      <c r="E20" s="6">
        <f>+'15.1. Đất ở tại nông thôn'!E20*0.7</f>
        <v>98000</v>
      </c>
      <c r="F20" s="17"/>
      <c r="G20" s="17"/>
      <c r="H20" s="6"/>
    </row>
    <row r="21" spans="1:11" ht="62.25" customHeight="1" x14ac:dyDescent="0.25">
      <c r="A21" s="14"/>
      <c r="B21" s="14"/>
      <c r="C21" s="14"/>
      <c r="D21" s="14"/>
      <c r="E21" s="15"/>
      <c r="F21" s="15"/>
      <c r="G21" s="15"/>
      <c r="H21" s="15"/>
    </row>
    <row r="22" spans="1:11" ht="62.25" customHeight="1" x14ac:dyDescent="0.25">
      <c r="A22" s="14"/>
      <c r="B22" s="14"/>
      <c r="C22" s="14"/>
      <c r="D22" s="14"/>
      <c r="E22" s="15"/>
      <c r="F22" s="15"/>
      <c r="G22" s="15"/>
      <c r="H22" s="15"/>
    </row>
    <row r="23" spans="1:11" ht="62.25" customHeight="1" x14ac:dyDescent="0.25">
      <c r="A23" s="14"/>
      <c r="B23" s="14"/>
      <c r="C23" s="14"/>
      <c r="D23" s="14"/>
      <c r="E23" s="15"/>
      <c r="F23" s="15"/>
      <c r="G23" s="15"/>
      <c r="H23" s="15"/>
    </row>
    <row r="24" spans="1:11" ht="62.25" customHeight="1" thickBot="1" x14ac:dyDescent="0.3">
      <c r="A24" s="14"/>
      <c r="B24" s="31"/>
      <c r="C24" s="31"/>
      <c r="D24" s="31"/>
      <c r="E24" s="15"/>
      <c r="F24" s="15"/>
      <c r="G24" s="15"/>
      <c r="H24" s="15"/>
      <c r="I24" s="14"/>
      <c r="J24" s="14"/>
      <c r="K24" s="14"/>
    </row>
    <row r="25" spans="1:11" ht="62.25" customHeight="1" x14ac:dyDescent="0.25">
      <c r="A25" s="14"/>
      <c r="B25" s="14"/>
      <c r="C25" s="14"/>
      <c r="D25" s="14"/>
      <c r="E25" s="15"/>
      <c r="F25" s="15"/>
      <c r="G25" s="15"/>
      <c r="H25" s="15"/>
    </row>
    <row r="26" spans="1:11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11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11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11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11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11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11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  <row r="949" spans="1:8" ht="62.25" customHeight="1" x14ac:dyDescent="0.25">
      <c r="A949" s="14"/>
      <c r="B949" s="14"/>
      <c r="C949" s="14"/>
      <c r="D949" s="14"/>
      <c r="E949" s="15"/>
      <c r="F949" s="15"/>
      <c r="G949" s="15"/>
      <c r="H949" s="15"/>
    </row>
    <row r="950" spans="1:8" ht="62.25" customHeight="1" x14ac:dyDescent="0.25">
      <c r="A950" s="14"/>
      <c r="B950" s="14"/>
      <c r="C950" s="14"/>
      <c r="D950" s="14"/>
      <c r="E950" s="15"/>
      <c r="F950" s="15"/>
      <c r="G950" s="15"/>
      <c r="H950" s="15"/>
    </row>
    <row r="951" spans="1:8" ht="62.25" customHeight="1" x14ac:dyDescent="0.25">
      <c r="A951" s="14"/>
      <c r="B951" s="14"/>
      <c r="C951" s="14"/>
      <c r="D951" s="14"/>
      <c r="E951" s="15"/>
      <c r="F951" s="15"/>
      <c r="G951" s="15"/>
      <c r="H951" s="15"/>
    </row>
    <row r="952" spans="1:8" ht="62.25" customHeight="1" x14ac:dyDescent="0.25">
      <c r="A952" s="14"/>
      <c r="B952" s="14"/>
      <c r="C952" s="14"/>
      <c r="D952" s="14"/>
      <c r="E952" s="15"/>
      <c r="F952" s="15"/>
      <c r="G952" s="15"/>
      <c r="H952" s="15"/>
    </row>
    <row r="953" spans="1:8" ht="62.25" customHeight="1" x14ac:dyDescent="0.25">
      <c r="A953" s="14"/>
      <c r="B953" s="14"/>
      <c r="C953" s="14"/>
      <c r="D953" s="14"/>
      <c r="E953" s="15"/>
      <c r="F953" s="15"/>
      <c r="G953" s="15"/>
      <c r="H953" s="15"/>
    </row>
    <row r="954" spans="1:8" ht="62.25" customHeight="1" x14ac:dyDescent="0.25">
      <c r="A954" s="14"/>
      <c r="B954" s="14"/>
      <c r="C954" s="14"/>
      <c r="D954" s="14"/>
      <c r="E954" s="15"/>
      <c r="F954" s="15"/>
      <c r="G954" s="15"/>
      <c r="H954" s="15"/>
    </row>
    <row r="955" spans="1:8" ht="62.25" customHeight="1" x14ac:dyDescent="0.25">
      <c r="A955" s="14"/>
      <c r="B955" s="14"/>
      <c r="C955" s="14"/>
      <c r="D955" s="14"/>
      <c r="E955" s="15"/>
      <c r="F955" s="15"/>
      <c r="G955" s="15"/>
      <c r="H955" s="15"/>
    </row>
    <row r="956" spans="1:8" ht="62.25" customHeight="1" x14ac:dyDescent="0.25">
      <c r="A956" s="14"/>
      <c r="B956" s="14"/>
      <c r="C956" s="14"/>
      <c r="D956" s="14"/>
      <c r="E956" s="15"/>
      <c r="F956" s="15"/>
      <c r="G956" s="15"/>
      <c r="H956" s="15"/>
    </row>
    <row r="957" spans="1:8" ht="62.25" customHeight="1" x14ac:dyDescent="0.25">
      <c r="A957" s="14"/>
      <c r="B957" s="14"/>
      <c r="C957" s="14"/>
      <c r="D957" s="14"/>
      <c r="E957" s="15"/>
      <c r="F957" s="15"/>
      <c r="G957" s="15"/>
      <c r="H957" s="15"/>
    </row>
  </sheetData>
  <mergeCells count="12">
    <mergeCell ref="A18:H18"/>
    <mergeCell ref="A19:H19"/>
    <mergeCell ref="B24:D24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5"/>
  <sheetViews>
    <sheetView view="pageBreakPreview" zoomScaleNormal="100" zoomScaleSheetLayoutView="100" workbookViewId="0">
      <selection activeCell="A4" sqref="A4:E4"/>
    </sheetView>
  </sheetViews>
  <sheetFormatPr defaultColWidth="9" defaultRowHeight="15.75" x14ac:dyDescent="0.25"/>
  <cols>
    <col min="1" max="1" width="5.7109375" style="11" customWidth="1"/>
    <col min="2" max="2" width="25.7109375" style="12" customWidth="1"/>
    <col min="3" max="5" width="20.7109375" style="11" customWidth="1"/>
    <col min="6" max="16384" width="9" style="11"/>
  </cols>
  <sheetData>
    <row r="1" spans="1:8" x14ac:dyDescent="0.25">
      <c r="A1" s="21"/>
      <c r="B1" s="10"/>
      <c r="C1" s="10"/>
      <c r="D1" s="10"/>
      <c r="E1" s="10"/>
    </row>
    <row r="2" spans="1:8" x14ac:dyDescent="0.25">
      <c r="A2" s="54" t="s">
        <v>28</v>
      </c>
      <c r="B2" s="54"/>
      <c r="C2" s="10"/>
      <c r="D2" s="10"/>
      <c r="E2" s="25" t="s">
        <v>24</v>
      </c>
    </row>
    <row r="3" spans="1:8" x14ac:dyDescent="0.25">
      <c r="A3" s="21"/>
      <c r="B3" s="10"/>
      <c r="C3" s="10"/>
      <c r="D3" s="10"/>
      <c r="E3" s="10"/>
    </row>
    <row r="4" spans="1:8" x14ac:dyDescent="0.25">
      <c r="A4" s="55" t="s">
        <v>56</v>
      </c>
      <c r="B4" s="55"/>
      <c r="C4" s="55"/>
      <c r="D4" s="55"/>
      <c r="E4" s="55"/>
    </row>
    <row r="5" spans="1:8" s="3" customFormat="1" ht="15.6" customHeight="1" x14ac:dyDescent="0.25">
      <c r="A5" s="36" t="s">
        <v>19</v>
      </c>
      <c r="B5" s="36"/>
      <c r="C5" s="36"/>
      <c r="D5" s="36"/>
      <c r="E5" s="36"/>
      <c r="F5" s="29"/>
      <c r="G5" s="29"/>
      <c r="H5" s="29"/>
    </row>
    <row r="6" spans="1:8" x14ac:dyDescent="0.25">
      <c r="A6" s="51" t="s">
        <v>25</v>
      </c>
      <c r="B6" s="51"/>
      <c r="C6" s="51"/>
      <c r="D6" s="51"/>
      <c r="E6" s="51"/>
    </row>
    <row r="7" spans="1:8" x14ac:dyDescent="0.25">
      <c r="A7" s="51" t="s">
        <v>12</v>
      </c>
      <c r="B7" s="51"/>
      <c r="C7" s="51"/>
      <c r="D7" s="51"/>
      <c r="E7" s="51"/>
    </row>
    <row r="8" spans="1:8" x14ac:dyDescent="0.25">
      <c r="A8" s="52" t="s">
        <v>17</v>
      </c>
      <c r="B8" s="52"/>
      <c r="C8" s="52"/>
      <c r="D8" s="52"/>
      <c r="E8" s="52"/>
    </row>
    <row r="9" spans="1:8" x14ac:dyDescent="0.25">
      <c r="A9" s="48" t="s">
        <v>13</v>
      </c>
      <c r="B9" s="48" t="s">
        <v>23</v>
      </c>
      <c r="C9" s="50" t="s">
        <v>22</v>
      </c>
      <c r="D9" s="50"/>
      <c r="E9" s="50"/>
    </row>
    <row r="10" spans="1:8" x14ac:dyDescent="0.25">
      <c r="A10" s="49"/>
      <c r="B10" s="49"/>
      <c r="C10" s="2" t="s">
        <v>4</v>
      </c>
      <c r="D10" s="2" t="s">
        <v>9</v>
      </c>
      <c r="E10" s="2" t="s">
        <v>10</v>
      </c>
    </row>
    <row r="11" spans="1:8" x14ac:dyDescent="0.25">
      <c r="A11" s="1">
        <f>MAX(A9)+1</f>
        <v>1</v>
      </c>
      <c r="B11" s="7" t="s">
        <v>29</v>
      </c>
      <c r="C11" s="22">
        <v>51000</v>
      </c>
      <c r="D11" s="22">
        <v>46000</v>
      </c>
      <c r="E11" s="22">
        <v>41000</v>
      </c>
    </row>
    <row r="12" spans="1:8" x14ac:dyDescent="0.25">
      <c r="A12" s="1">
        <f t="shared" ref="A12:A13" si="0">MAX(A11)+1</f>
        <v>2</v>
      </c>
      <c r="B12" s="7" t="s">
        <v>33</v>
      </c>
      <c r="C12" s="22">
        <v>51000</v>
      </c>
      <c r="D12" s="22">
        <v>46000</v>
      </c>
      <c r="E12" s="22">
        <v>41000</v>
      </c>
    </row>
    <row r="13" spans="1:8" x14ac:dyDescent="0.25">
      <c r="A13" s="1">
        <f t="shared" si="0"/>
        <v>3</v>
      </c>
      <c r="B13" s="7" t="s">
        <v>49</v>
      </c>
      <c r="C13" s="22">
        <v>51000</v>
      </c>
      <c r="D13" s="22">
        <v>46000</v>
      </c>
      <c r="E13" s="22">
        <v>41000</v>
      </c>
    </row>
    <row r="14" spans="1:8" x14ac:dyDescent="0.25">
      <c r="A14" s="24"/>
      <c r="B14" s="24"/>
      <c r="C14" s="24"/>
      <c r="D14" s="24"/>
      <c r="E14" s="24"/>
    </row>
    <row r="15" spans="1:8" x14ac:dyDescent="0.25">
      <c r="A15" s="51" t="s">
        <v>26</v>
      </c>
      <c r="B15" s="51"/>
      <c r="C15" s="51"/>
      <c r="D15" s="51"/>
      <c r="E15" s="51"/>
    </row>
    <row r="16" spans="1:8" x14ac:dyDescent="0.25">
      <c r="A16" s="52" t="s">
        <v>17</v>
      </c>
      <c r="B16" s="52"/>
      <c r="C16" s="52"/>
      <c r="D16" s="52"/>
      <c r="E16" s="52"/>
    </row>
    <row r="17" spans="1:5" x14ac:dyDescent="0.25">
      <c r="A17" s="48" t="s">
        <v>13</v>
      </c>
      <c r="B17" s="48" t="s">
        <v>23</v>
      </c>
      <c r="C17" s="50" t="s">
        <v>22</v>
      </c>
      <c r="D17" s="50"/>
      <c r="E17" s="50"/>
    </row>
    <row r="18" spans="1:5" x14ac:dyDescent="0.25">
      <c r="A18" s="49"/>
      <c r="B18" s="49"/>
      <c r="C18" s="2" t="s">
        <v>4</v>
      </c>
      <c r="D18" s="2" t="s">
        <v>9</v>
      </c>
      <c r="E18" s="2" t="s">
        <v>10</v>
      </c>
    </row>
    <row r="19" spans="1:5" x14ac:dyDescent="0.25">
      <c r="A19" s="1">
        <f>MAX(A17)+1</f>
        <v>1</v>
      </c>
      <c r="B19" s="7" t="s">
        <v>29</v>
      </c>
      <c r="C19" s="22">
        <v>45000</v>
      </c>
      <c r="D19" s="22">
        <v>41000</v>
      </c>
      <c r="E19" s="22">
        <v>36000</v>
      </c>
    </row>
    <row r="20" spans="1:5" x14ac:dyDescent="0.25">
      <c r="A20" s="1">
        <f t="shared" ref="A20:A21" si="1">MAX(A19)+1</f>
        <v>2</v>
      </c>
      <c r="B20" s="7" t="s">
        <v>33</v>
      </c>
      <c r="C20" s="22">
        <v>45000</v>
      </c>
      <c r="D20" s="22">
        <v>41000</v>
      </c>
      <c r="E20" s="22">
        <v>36000</v>
      </c>
    </row>
    <row r="21" spans="1:5" x14ac:dyDescent="0.25">
      <c r="A21" s="1">
        <f t="shared" si="1"/>
        <v>3</v>
      </c>
      <c r="B21" s="7" t="s">
        <v>49</v>
      </c>
      <c r="C21" s="22">
        <v>45000</v>
      </c>
      <c r="D21" s="22">
        <v>41000</v>
      </c>
      <c r="E21" s="22">
        <v>36000</v>
      </c>
    </row>
    <row r="22" spans="1:5" x14ac:dyDescent="0.25">
      <c r="A22" s="24"/>
      <c r="B22" s="24"/>
      <c r="C22" s="24"/>
      <c r="D22" s="24"/>
      <c r="E22" s="24"/>
    </row>
    <row r="23" spans="1:5" x14ac:dyDescent="0.25">
      <c r="A23" s="51" t="s">
        <v>14</v>
      </c>
      <c r="B23" s="51"/>
      <c r="C23" s="51"/>
      <c r="D23" s="51"/>
      <c r="E23" s="51"/>
    </row>
    <row r="24" spans="1:5" x14ac:dyDescent="0.25">
      <c r="A24" s="52" t="s">
        <v>17</v>
      </c>
      <c r="B24" s="52"/>
      <c r="C24" s="52"/>
      <c r="D24" s="52"/>
      <c r="E24" s="52"/>
    </row>
    <row r="25" spans="1:5" x14ac:dyDescent="0.25">
      <c r="A25" s="48" t="s">
        <v>13</v>
      </c>
      <c r="B25" s="48" t="s">
        <v>23</v>
      </c>
      <c r="C25" s="50" t="s">
        <v>22</v>
      </c>
      <c r="D25" s="50"/>
      <c r="E25" s="50"/>
    </row>
    <row r="26" spans="1:5" x14ac:dyDescent="0.25">
      <c r="A26" s="49"/>
      <c r="B26" s="49"/>
      <c r="C26" s="2" t="s">
        <v>4</v>
      </c>
      <c r="D26" s="2" t="s">
        <v>9</v>
      </c>
      <c r="E26" s="2" t="s">
        <v>10</v>
      </c>
    </row>
    <row r="27" spans="1:5" x14ac:dyDescent="0.25">
      <c r="A27" s="1">
        <f>MAX(A25)+1</f>
        <v>1</v>
      </c>
      <c r="B27" s="23" t="str">
        <f>B11</f>
        <v>Xã Hoà Bình cũ</v>
      </c>
      <c r="C27" s="22">
        <v>40000</v>
      </c>
      <c r="D27" s="22">
        <v>36000</v>
      </c>
      <c r="E27" s="22">
        <v>32000</v>
      </c>
    </row>
    <row r="28" spans="1:5" x14ac:dyDescent="0.25">
      <c r="A28" s="1">
        <f t="shared" ref="A28:A29" si="2">MAX(A27)+1</f>
        <v>2</v>
      </c>
      <c r="B28" s="23" t="str">
        <f>B12</f>
        <v>Xã Thiện Long cũ</v>
      </c>
      <c r="C28" s="22">
        <v>40000</v>
      </c>
      <c r="D28" s="22">
        <v>36000</v>
      </c>
      <c r="E28" s="22">
        <v>32000</v>
      </c>
    </row>
    <row r="29" spans="1:5" x14ac:dyDescent="0.25">
      <c r="A29" s="1">
        <f t="shared" si="2"/>
        <v>3</v>
      </c>
      <c r="B29" s="23" t="str">
        <f>B13</f>
        <v>Xã Tân Hoà cũ</v>
      </c>
      <c r="C29" s="22">
        <v>40000</v>
      </c>
      <c r="D29" s="22">
        <v>36000</v>
      </c>
      <c r="E29" s="22">
        <v>32000</v>
      </c>
    </row>
    <row r="30" spans="1:5" x14ac:dyDescent="0.25">
      <c r="A30" s="24"/>
      <c r="B30" s="24"/>
      <c r="C30" s="24"/>
      <c r="D30" s="24"/>
      <c r="E30" s="24"/>
    </row>
    <row r="31" spans="1:5" x14ac:dyDescent="0.25">
      <c r="A31" s="51" t="s">
        <v>15</v>
      </c>
      <c r="B31" s="51"/>
      <c r="C31" s="51"/>
      <c r="D31" s="51"/>
      <c r="E31" s="51"/>
    </row>
    <row r="32" spans="1:5" x14ac:dyDescent="0.25">
      <c r="A32" s="52" t="s">
        <v>17</v>
      </c>
      <c r="B32" s="52"/>
      <c r="C32" s="52"/>
      <c r="D32" s="52"/>
      <c r="E32" s="52"/>
    </row>
    <row r="33" spans="1:5" x14ac:dyDescent="0.25">
      <c r="A33" s="48" t="s">
        <v>13</v>
      </c>
      <c r="B33" s="48" t="s">
        <v>23</v>
      </c>
      <c r="C33" s="50" t="s">
        <v>22</v>
      </c>
      <c r="D33" s="50"/>
      <c r="E33" s="50"/>
    </row>
    <row r="34" spans="1:5" x14ac:dyDescent="0.25">
      <c r="A34" s="49"/>
      <c r="B34" s="49"/>
      <c r="C34" s="2" t="s">
        <v>4</v>
      </c>
      <c r="D34" s="2" t="s">
        <v>9</v>
      </c>
      <c r="E34" s="2" t="s">
        <v>10</v>
      </c>
    </row>
    <row r="35" spans="1:5" x14ac:dyDescent="0.25">
      <c r="A35" s="1">
        <f>MAX(A33)+1</f>
        <v>1</v>
      </c>
      <c r="B35" s="23" t="str">
        <f>B11</f>
        <v>Xã Hoà Bình cũ</v>
      </c>
      <c r="C35" s="22">
        <v>36000</v>
      </c>
      <c r="D35" s="22">
        <v>32000</v>
      </c>
      <c r="E35" s="22">
        <v>30000</v>
      </c>
    </row>
    <row r="36" spans="1:5" x14ac:dyDescent="0.25">
      <c r="A36" s="1">
        <f t="shared" ref="A36:A37" si="3">MAX(A35)+1</f>
        <v>2</v>
      </c>
      <c r="B36" s="23" t="str">
        <f>B12</f>
        <v>Xã Thiện Long cũ</v>
      </c>
      <c r="C36" s="22">
        <v>36000</v>
      </c>
      <c r="D36" s="22">
        <v>32000</v>
      </c>
      <c r="E36" s="22">
        <v>30000</v>
      </c>
    </row>
    <row r="37" spans="1:5" x14ac:dyDescent="0.25">
      <c r="A37" s="1">
        <f t="shared" si="3"/>
        <v>3</v>
      </c>
      <c r="B37" s="23" t="str">
        <f>B13</f>
        <v>Xã Tân Hoà cũ</v>
      </c>
      <c r="C37" s="22">
        <v>36000</v>
      </c>
      <c r="D37" s="22">
        <v>32000</v>
      </c>
      <c r="E37" s="22">
        <v>30000</v>
      </c>
    </row>
    <row r="38" spans="1:5" x14ac:dyDescent="0.25">
      <c r="A38" s="24"/>
      <c r="B38" s="24"/>
      <c r="C38" s="24"/>
      <c r="D38" s="24"/>
      <c r="E38" s="24"/>
    </row>
    <row r="39" spans="1:5" x14ac:dyDescent="0.25">
      <c r="A39" s="51" t="s">
        <v>16</v>
      </c>
      <c r="B39" s="51"/>
      <c r="C39" s="51"/>
      <c r="D39" s="51"/>
      <c r="E39" s="51"/>
    </row>
    <row r="40" spans="1:5" x14ac:dyDescent="0.25">
      <c r="A40" s="53" t="s">
        <v>17</v>
      </c>
      <c r="B40" s="53"/>
      <c r="C40" s="53"/>
      <c r="D40" s="53"/>
      <c r="E40" s="53"/>
    </row>
    <row r="41" spans="1:5" ht="31.5" x14ac:dyDescent="0.25">
      <c r="A41" s="2" t="s">
        <v>13</v>
      </c>
      <c r="B41" s="20" t="s">
        <v>23</v>
      </c>
      <c r="C41" s="50" t="s">
        <v>22</v>
      </c>
      <c r="D41" s="50"/>
      <c r="E41" s="50"/>
    </row>
    <row r="42" spans="1:5" x14ac:dyDescent="0.25">
      <c r="A42" s="1">
        <f>MAX(A41)+1</f>
        <v>1</v>
      </c>
      <c r="B42" s="23" t="str">
        <f>B11</f>
        <v>Xã Hoà Bình cũ</v>
      </c>
      <c r="C42" s="45">
        <v>6000</v>
      </c>
      <c r="D42" s="46"/>
      <c r="E42" s="47"/>
    </row>
    <row r="43" spans="1:5" x14ac:dyDescent="0.25">
      <c r="A43" s="1">
        <f t="shared" ref="A43:A44" si="4">MAX(A42)+1</f>
        <v>2</v>
      </c>
      <c r="B43" s="23" t="str">
        <f>B12</f>
        <v>Xã Thiện Long cũ</v>
      </c>
      <c r="C43" s="45">
        <v>6000</v>
      </c>
      <c r="D43" s="46"/>
      <c r="E43" s="47"/>
    </row>
    <row r="44" spans="1:5" x14ac:dyDescent="0.25">
      <c r="A44" s="1">
        <f t="shared" si="4"/>
        <v>3</v>
      </c>
      <c r="B44" s="23" t="str">
        <f>B13</f>
        <v>Xã Tân Hoà cũ</v>
      </c>
      <c r="C44" s="45">
        <v>6000</v>
      </c>
      <c r="D44" s="46"/>
      <c r="E44" s="47"/>
    </row>
    <row r="45" spans="1:5" x14ac:dyDescent="0.25">
      <c r="A45" s="27"/>
      <c r="B45" s="28"/>
      <c r="C45" s="27"/>
      <c r="D45" s="27"/>
      <c r="E45" s="27"/>
    </row>
  </sheetData>
  <mergeCells count="30"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  <mergeCell ref="C44:E44"/>
    <mergeCell ref="A25:A26"/>
    <mergeCell ref="B25:B26"/>
    <mergeCell ref="C25:E25"/>
    <mergeCell ref="C42:E42"/>
    <mergeCell ref="C43:E43"/>
    <mergeCell ref="A31:E31"/>
    <mergeCell ref="A39:E39"/>
    <mergeCell ref="A32:E32"/>
    <mergeCell ref="A40:E40"/>
    <mergeCell ref="C41:E41"/>
    <mergeCell ref="C33:E33"/>
    <mergeCell ref="A33:A34"/>
    <mergeCell ref="B33:B34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15.1. Đất ở tại nông thôn</vt:lpstr>
      <vt:lpstr>15.2. Đất TMDV tại nông thôn</vt:lpstr>
      <vt:lpstr>15.3. Đất SXPNN tại nông thôn</vt:lpstr>
      <vt:lpstr>15.4. Đất NN</vt:lpstr>
      <vt:lpstr>'15.1. Đất ở tại nông thôn'!Print_Titles</vt:lpstr>
      <vt:lpstr>'15.2. Đất TMDV tại nông thôn'!Print_Titles</vt:lpstr>
      <vt:lpstr>'15.3. Đất SXPNN tại nông thôn'!Print_Titles</vt:lpstr>
      <vt:lpstr>'15.1. Đất ở tại nông thôn'!Vùng_In</vt:lpstr>
      <vt:lpstr>'15.2. Đất TMDV tại nông thôn'!Vùng_In</vt:lpstr>
      <vt:lpstr>'15.3. Đất SXPNN tại nông thôn'!Vùng_In</vt:lpstr>
      <vt:lpstr>'15.4.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2025-08-31T08:10:55Z</dcterms:modified>
</cp:coreProperties>
</file>